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395" windowHeight="7410"/>
  </bookViews>
  <sheets>
    <sheet name="Аркуш1" sheetId="1" r:id="rId1"/>
  </sheets>
  <definedNames>
    <definedName name="_xlnm.Print_Titles" localSheetId="0">Аркуш1!$5:$8</definedName>
  </definedNames>
  <calcPr calcId="145621"/>
</workbook>
</file>

<file path=xl/calcChain.xml><?xml version="1.0" encoding="utf-8"?>
<calcChain xmlns="http://schemas.openxmlformats.org/spreadsheetml/2006/main">
  <c r="F44" i="1" l="1"/>
  <c r="E46" i="1"/>
  <c r="F25" i="1"/>
  <c r="F27" i="1"/>
  <c r="F19" i="1" l="1"/>
  <c r="E38" i="1"/>
  <c r="F88" i="1" l="1"/>
  <c r="H95" i="1" l="1"/>
  <c r="G95" i="1" s="1"/>
  <c r="F95" i="1" s="1"/>
  <c r="H94" i="1"/>
  <c r="G94" i="1" s="1"/>
  <c r="F94" i="1" s="1"/>
  <c r="F82" i="1" s="1"/>
  <c r="H93" i="1"/>
  <c r="G93" i="1" s="1"/>
  <c r="F93" i="1" s="1"/>
  <c r="F81" i="1" s="1"/>
  <c r="H92" i="1"/>
  <c r="G92" i="1" s="1"/>
  <c r="F92" i="1" s="1"/>
  <c r="H89" i="1"/>
  <c r="G89" i="1" s="1"/>
  <c r="H88" i="1"/>
  <c r="G88" i="1" s="1"/>
  <c r="H87" i="1"/>
  <c r="G87" i="1" s="1"/>
  <c r="H86" i="1"/>
  <c r="G86" i="1" s="1"/>
  <c r="H77" i="1"/>
  <c r="G77" i="1" s="1"/>
  <c r="H76" i="1"/>
  <c r="G76" i="1" s="1"/>
  <c r="H75" i="1"/>
  <c r="G75" i="1" s="1"/>
  <c r="F75" i="1" s="1"/>
  <c r="H74" i="1"/>
  <c r="G74" i="1" s="1"/>
  <c r="F74" i="1" s="1"/>
  <c r="H69" i="1"/>
  <c r="G69" i="1" s="1"/>
  <c r="F69" i="1" s="1"/>
  <c r="H68" i="1"/>
  <c r="G68" i="1" s="1"/>
  <c r="F68" i="1" s="1"/>
  <c r="H63" i="1"/>
  <c r="G63" i="1" s="1"/>
  <c r="F63" i="1" s="1"/>
  <c r="H62" i="1"/>
  <c r="G62" i="1" s="1"/>
  <c r="F62" i="1" s="1"/>
  <c r="H51" i="1"/>
  <c r="G51" i="1" s="1"/>
  <c r="F51" i="1" s="1"/>
  <c r="H50" i="1"/>
  <c r="G50" i="1" s="1"/>
  <c r="F50" i="1" s="1"/>
  <c r="H47" i="1"/>
  <c r="G47" i="1" s="1"/>
  <c r="F47" i="1" s="1"/>
  <c r="H43" i="1"/>
  <c r="G43" i="1" s="1"/>
  <c r="F43" i="1" s="1"/>
  <c r="H42" i="1"/>
  <c r="G42" i="1" s="1"/>
  <c r="F42" i="1" s="1"/>
  <c r="H39" i="1"/>
  <c r="G39" i="1" s="1"/>
  <c r="F39" i="1" s="1"/>
  <c r="H36" i="1"/>
  <c r="G36" i="1" s="1"/>
  <c r="H34" i="1"/>
  <c r="G34" i="1" s="1"/>
  <c r="F34" i="1" s="1"/>
  <c r="H35" i="1"/>
  <c r="G35" i="1" s="1"/>
  <c r="F35" i="1" s="1"/>
  <c r="F76" i="1" l="1"/>
  <c r="F58" i="1" s="1"/>
  <c r="F13" i="1" s="1"/>
  <c r="G58" i="1"/>
  <c r="H83" i="1"/>
  <c r="H58" i="1"/>
  <c r="F77" i="1"/>
  <c r="F59" i="1" s="1"/>
  <c r="G59" i="1"/>
  <c r="H56" i="1"/>
  <c r="H82" i="1"/>
  <c r="H59" i="1"/>
  <c r="H57" i="1"/>
  <c r="H81" i="1"/>
  <c r="H80" i="1"/>
  <c r="G82" i="1"/>
  <c r="G81" i="1"/>
  <c r="G83" i="1"/>
  <c r="F89" i="1"/>
  <c r="F83" i="1" s="1"/>
  <c r="F86" i="1"/>
  <c r="F80" i="1" s="1"/>
  <c r="G80" i="1"/>
  <c r="F57" i="1"/>
  <c r="F56" i="1"/>
  <c r="G57" i="1"/>
  <c r="G56" i="1"/>
  <c r="G20" i="1"/>
  <c r="E95" i="1" l="1"/>
  <c r="E94" i="1"/>
  <c r="E93" i="1"/>
  <c r="E92" i="1"/>
  <c r="E89" i="1"/>
  <c r="E88" i="1"/>
  <c r="E87" i="1"/>
  <c r="E86" i="1"/>
  <c r="E77" i="1"/>
  <c r="E76" i="1"/>
  <c r="E75" i="1"/>
  <c r="E74" i="1"/>
  <c r="E71" i="1"/>
  <c r="E70" i="1"/>
  <c r="E69" i="1"/>
  <c r="E68" i="1"/>
  <c r="E65" i="1"/>
  <c r="E64" i="1"/>
  <c r="E63" i="1"/>
  <c r="E62" i="1"/>
  <c r="E53" i="1"/>
  <c r="E51" i="1"/>
  <c r="E50" i="1"/>
  <c r="E47" i="1"/>
  <c r="E43" i="1"/>
  <c r="E42" i="1"/>
  <c r="E39" i="1"/>
  <c r="E36" i="1"/>
  <c r="E35" i="1"/>
  <c r="E34" i="1"/>
  <c r="E24" i="1"/>
  <c r="E23" i="1"/>
  <c r="G30" i="1" l="1"/>
  <c r="G29" i="1"/>
  <c r="H28" i="1"/>
  <c r="H30" i="1" l="1"/>
  <c r="E30" i="1" s="1"/>
  <c r="E28" i="1"/>
  <c r="E27" i="1"/>
  <c r="H29" i="1"/>
  <c r="E29" i="1" s="1"/>
  <c r="E25" i="1"/>
  <c r="G17" i="1" l="1"/>
  <c r="H17" i="1"/>
  <c r="G18" i="1"/>
  <c r="H18" i="1"/>
  <c r="F18" i="1"/>
  <c r="F17" i="1"/>
  <c r="E59" i="1"/>
  <c r="E58" i="1"/>
  <c r="E82" i="1"/>
  <c r="E81" i="1"/>
  <c r="H48" i="1"/>
  <c r="G48" i="1"/>
  <c r="H40" i="1"/>
  <c r="G40" i="1"/>
  <c r="E17" i="1" l="1"/>
  <c r="F48" i="1"/>
  <c r="E48" i="1" s="1"/>
  <c r="E52" i="1"/>
  <c r="E56" i="1"/>
  <c r="F40" i="1"/>
  <c r="E40" i="1" s="1"/>
  <c r="E44" i="1"/>
  <c r="E18" i="1"/>
  <c r="E80" i="1" l="1"/>
  <c r="E83" i="1"/>
  <c r="H20" i="1"/>
  <c r="E31" i="1" l="1"/>
  <c r="H19" i="1"/>
  <c r="G19" i="1"/>
  <c r="E19" i="1" l="1"/>
  <c r="F72" i="1"/>
  <c r="G72" i="1"/>
  <c r="H72" i="1"/>
  <c r="H78" i="1"/>
  <c r="F78" i="1"/>
  <c r="E57" i="1" l="1"/>
  <c r="E72" i="1"/>
  <c r="F20" i="1"/>
  <c r="E20" i="1" s="1"/>
  <c r="G21" i="1"/>
  <c r="H21" i="1"/>
  <c r="G32" i="1"/>
  <c r="H32" i="1"/>
  <c r="F32" i="1"/>
  <c r="G60" i="1"/>
  <c r="H60" i="1"/>
  <c r="F60" i="1"/>
  <c r="G66" i="1"/>
  <c r="H66" i="1"/>
  <c r="F66" i="1"/>
  <c r="G84" i="1"/>
  <c r="H84" i="1"/>
  <c r="F84" i="1"/>
  <c r="G90" i="1"/>
  <c r="H90" i="1"/>
  <c r="F90" i="1"/>
  <c r="E60" i="1" l="1"/>
  <c r="E66" i="1"/>
  <c r="E84" i="1"/>
  <c r="E90" i="1"/>
  <c r="E32" i="1"/>
  <c r="F11" i="1"/>
  <c r="F21" i="1"/>
  <c r="E21" i="1" s="1"/>
  <c r="H11" i="1"/>
  <c r="G11" i="1"/>
  <c r="F12" i="1"/>
  <c r="H13" i="1"/>
  <c r="G54" i="1"/>
  <c r="G12" i="1"/>
  <c r="G78" i="1"/>
  <c r="E78" i="1" s="1"/>
  <c r="H54" i="1"/>
  <c r="H14" i="1"/>
  <c r="F14" i="1"/>
  <c r="G14" i="1"/>
  <c r="F54" i="1"/>
  <c r="H12" i="1"/>
  <c r="H15" i="1"/>
  <c r="G13" i="1"/>
  <c r="F15" i="1"/>
  <c r="G15" i="1"/>
  <c r="E11" i="1" l="1"/>
  <c r="E12" i="1"/>
  <c r="E13" i="1"/>
  <c r="E54" i="1"/>
  <c r="E15" i="1"/>
  <c r="E14" i="1"/>
  <c r="H9" i="1"/>
  <c r="G9" i="1"/>
  <c r="F9" i="1"/>
  <c r="E9" i="1" l="1"/>
</calcChain>
</file>

<file path=xl/sharedStrings.xml><?xml version="1.0" encoding="utf-8"?>
<sst xmlns="http://schemas.openxmlformats.org/spreadsheetml/2006/main" count="147" uniqueCount="71">
  <si>
    <t>Приложение 3</t>
  </si>
  <si>
    <t>Ресурсное обеспечение и прогнозная (справочная) оценка расходов на реализацию целей</t>
  </si>
  <si>
    <t>Статус</t>
  </si>
  <si>
    <t>Наименование муниципальной программы, подпрограммы муниципальной программы, мероприятий</t>
  </si>
  <si>
    <t>Источник финансирования (наименование источников финансирования)</t>
  </si>
  <si>
    <t>Оценка расходов по годам реализации муниципальной программы (тыс.руб.)</t>
  </si>
  <si>
    <t>Очередной год</t>
  </si>
  <si>
    <t>Первый год планового периода</t>
  </si>
  <si>
    <t>Второй год планового периода</t>
  </si>
  <si>
    <t>Муниципальная программа</t>
  </si>
  <si>
    <t>Всего,</t>
  </si>
  <si>
    <t>В т.ч. по отдельным источникам финансирования</t>
  </si>
  <si>
    <t>Федеральный бюджет</t>
  </si>
  <si>
    <t>Бюджет Республики Крым</t>
  </si>
  <si>
    <r>
      <t>Бюджет</t>
    </r>
    <r>
      <rPr>
        <sz val="10"/>
        <color rgb="FF000000"/>
        <rFont val="Times New Roman"/>
        <family val="1"/>
        <charset val="204"/>
      </rPr>
      <t xml:space="preserve"> муниципального образования городской округ Армянск</t>
    </r>
  </si>
  <si>
    <t>Внебюджетные средства</t>
  </si>
  <si>
    <t>Основное мероприятие 1</t>
  </si>
  <si>
    <t>Обеспечение деятельности учреждения дополнительного образования</t>
  </si>
  <si>
    <t>Мероприятие 1.1</t>
  </si>
  <si>
    <t>Расходы на обеспечение деятельности (оказание услуг) муниципальной детско-юношеской спортивной школы</t>
  </si>
  <si>
    <t>в том числе</t>
  </si>
  <si>
    <t>Коммунальные услуги</t>
  </si>
  <si>
    <t>Расходы на оплату труда</t>
  </si>
  <si>
    <t>Мероприятие 1.2</t>
  </si>
  <si>
    <t>Основное мероприятие 2</t>
  </si>
  <si>
    <t>Организация спортивно-массовой и физкультурно-оздоровительной работы</t>
  </si>
  <si>
    <r>
      <t xml:space="preserve">Бюджет </t>
    </r>
    <r>
      <rPr>
        <sz val="10"/>
        <color rgb="FF000000"/>
        <rFont val="Times New Roman"/>
        <family val="1"/>
        <charset val="204"/>
      </rPr>
      <t>муниципального образования городской округ Армянск</t>
    </r>
  </si>
  <si>
    <t>Мероприятие 2.1</t>
  </si>
  <si>
    <t>Организация проведения общегородских спортивно-массовых мероприятий</t>
  </si>
  <si>
    <t>Мероприятие 2.2</t>
  </si>
  <si>
    <t>Содействие в участии сборных команд города в республиканских и Всероссийских соревнованиях</t>
  </si>
  <si>
    <t>Основное мероприятие 3</t>
  </si>
  <si>
    <t>Мероприятие 3.1</t>
  </si>
  <si>
    <t>Мероприятие 3.2</t>
  </si>
  <si>
    <t xml:space="preserve">Начальник Отдела образования </t>
  </si>
  <si>
    <t xml:space="preserve">администрации города Армянска </t>
  </si>
  <si>
    <t>В.Э. Ужитчак</t>
  </si>
  <si>
    <t>Заведующий сектором ДСМФиС</t>
  </si>
  <si>
    <t>администрации города Армянска</t>
  </si>
  <si>
    <t>С.Н. Мельник</t>
  </si>
  <si>
    <r>
      <t>Бюджет</t>
    </r>
    <r>
      <rPr>
        <b/>
        <sz val="10"/>
        <color rgb="FF000000"/>
        <rFont val="Times New Roman"/>
        <family val="1"/>
        <charset val="204"/>
      </rPr>
      <t xml:space="preserve"> муниципального образования городской округ Армянск</t>
    </r>
  </si>
  <si>
    <r>
      <t>Бюджет</t>
    </r>
    <r>
      <rPr>
        <b/>
        <i/>
        <sz val="10"/>
        <color rgb="FF000000"/>
        <rFont val="Times New Roman"/>
        <family val="1"/>
        <charset val="204"/>
      </rPr>
      <t xml:space="preserve"> муниципального образования городской округ Армянск</t>
    </r>
  </si>
  <si>
    <r>
      <t xml:space="preserve">Бюджет </t>
    </r>
    <r>
      <rPr>
        <b/>
        <i/>
        <sz val="10"/>
        <color rgb="FF000000"/>
        <rFont val="Times New Roman"/>
        <family val="1"/>
        <charset val="204"/>
      </rPr>
      <t>муниципального образования городской округ Армянск</t>
    </r>
  </si>
  <si>
    <t>Расходы на приобретение, монтаж и благоустройство спортивных сооружений</t>
  </si>
  <si>
    <t>Строительство,  капитальный  ремонт,  реконструкция  и приобретение спортивных сооружений в муниципальную собственность</t>
  </si>
  <si>
    <t>муниципальной программы «Развитие физической культуры и спорта в муниципальном образовании городской округ Армянск Республики Крым на 2018-2020 годы» по источникам финансирования</t>
  </si>
  <si>
    <t>Развитие физической культуры и спорта в муниципальном образовании городской округ Армянск Республики Крым на 2018-2020 годы</t>
  </si>
  <si>
    <t>Мероприятие 1.3</t>
  </si>
  <si>
    <t>Бюджет муниципального образования городской округ Армянск</t>
  </si>
  <si>
    <t>Мероприятие 1.4</t>
  </si>
  <si>
    <t>Обеспечение проведения противопожарных мероприятий (в т.ч. приобретение первичных средств пожаротушения и их обслуживание, обслуживание пожарной сигнализации, обработка огнезащитным средство деревянных контрукций, замена пожарных лестниц)</t>
  </si>
  <si>
    <t>Обеспечение общественного порядка, безопасности и антитеррористической защищенности (в т.ч. техническое обслуживание комплекса технических средств охраны, технологическое обеспечение работоспособности конечного устройства системы передачи извещения, охрана имущества при помощи средств охранной сигнализации, охрана иммущества организации, и обеспечение контольно-пропускного режима в здании учереждения и прилегающей к ней территории, установка ограждения территории)</t>
  </si>
  <si>
    <t>Расходы на организацию и проведение комплекса мероприятий, направленных на приобретение и установку систем видеонаблюдения в муниципальных образовательных организациях</t>
  </si>
  <si>
    <t>Всего</t>
  </si>
  <si>
    <t>Ответственный исполнитель, соисполнитель, участник</t>
  </si>
  <si>
    <t>Укрепление материально-технической базы муниципальных учреждений</t>
  </si>
  <si>
    <t>Расходы на организацию и проведение комплекса мероприятий, направленных на установку, поддержание, улучшение системы обеспечения пожарной безопасности в муниципальных образовательных организациях</t>
  </si>
  <si>
    <t xml:space="preserve">Расходы на обустройство спортивных площадок для выполнения нормативов комплекса ГТО </t>
  </si>
  <si>
    <t>Мероприятие 2.3</t>
  </si>
  <si>
    <t>Расходы на капитальный ремонт помещения бассейна, систем водоснабжения, водоотведения, освещения муниципального бюджетного образовательного учреждения дополнительного образования «Детско-юношеская спортивная школа» города Армянска Республики Крым</t>
  </si>
  <si>
    <t>Отдел образования администрации города Армянска, отдел капитального строительства администрации города Армянска (далее - ОКС), сектор по делам семьи, молодежи, физической культуры и спорта  администрации города Армянска (далее -   сектор ДСМФиС), Муниципальное бюджетное образовательное учреждение дополнительного образования «Детско-юношеская спортивная школа» города Армянска Республики Крым  ( далее- МБУДО ДЮСШ г. Армянск), муниципальные бюджетные общеобразовательные учреждения, относящиеся к ведению Отдела образования администрации города Армянска ( далее- ОУ)</t>
  </si>
  <si>
    <t xml:space="preserve">Отдел образования администрации города Армянска, МБУДО ДЮСШ г. Армянска </t>
  </si>
  <si>
    <t xml:space="preserve">Отдел образования администрации города Армянска,    МБУДО ДЮСШ      г. Армянска </t>
  </si>
  <si>
    <t>Отдел образования администрации города Армянска, Администрация города Армянска Республики Крым (сектор ДСМФиС), ОУ</t>
  </si>
  <si>
    <t>Отдел образования администрации города Армянска, ОКС, МБУДО ДЮСШ г. Армянск</t>
  </si>
  <si>
    <r>
      <rPr>
        <b/>
        <sz val="10"/>
        <color theme="1"/>
        <rFont val="Times New Roman"/>
        <family val="1"/>
        <charset val="204"/>
      </rPr>
      <t>От</t>
    </r>
    <r>
      <rPr>
        <sz val="10"/>
        <color theme="1"/>
        <rFont val="Times New Roman"/>
        <family val="1"/>
        <charset val="204"/>
      </rPr>
      <t>дел образования администрации города Армянска, ОКС, МБУДО ДЮСШ г. Армянск</t>
    </r>
  </si>
  <si>
    <t xml:space="preserve">Приобретение будо-матов, стеновых протекторов, и защиты колонн в спортивный зал </t>
  </si>
  <si>
    <t>Разработка и экспертиза проектно-сметной документации на установку автоматической системы пожарной сигнализации (АСПС) и системы оповещения и управления эвакуацией людей при пожаре (СОУЭ) с автоматической передачей сигнала о пожаре и неисправности на рабочее место диспетчера, оборудованное системой мониторинга, расположенного в пожарной части МЧС на объекте: «Муниципальное бюджетное образовательное учреждение дополнительного образования «Детско-юношеская спортивная школа» города Армянска Республики Крым»</t>
  </si>
  <si>
    <t>Руководитель аппарата администрации города Армянска</t>
  </si>
  <si>
    <t>Л.В. Бучко</t>
  </si>
  <si>
    <t>к муниципальной программе «Развитие физической культуры и спорта в муниципальном образовании городской округ Армянск Республики Крым на 2018-2020 годы»
(в редакции постановления Администрации города Армянска от 03.08.2018 года № 465)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</si>
</sst>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i/>
      <sz val="10"/>
      <color rgb="FF000000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 vertical="center" indent="15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9" fillId="0" borderId="0" xfId="0" applyFont="1"/>
    <xf numFmtId="0" fontId="11" fillId="0" borderId="0" xfId="0" applyFont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4" fontId="3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12" fillId="0" borderId="0" xfId="0" applyFont="1" applyFill="1"/>
    <xf numFmtId="0" fontId="3" fillId="0" borderId="0" xfId="0" applyFont="1" applyAlignment="1">
      <alignment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20" fillId="0" borderId="0" xfId="0" applyFont="1"/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164" fontId="18" fillId="2" borderId="1" xfId="0" applyNumberFormat="1" applyFont="1" applyFill="1" applyBorder="1" applyAlignment="1">
      <alignment wrapText="1"/>
    </xf>
    <xf numFmtId="164" fontId="17" fillId="2" borderId="1" xfId="0" applyNumberFormat="1" applyFont="1" applyFill="1" applyBorder="1" applyAlignment="1">
      <alignment wrapText="1"/>
    </xf>
    <xf numFmtId="0" fontId="13" fillId="0" borderId="1" xfId="0" applyFont="1" applyFill="1" applyBorder="1" applyAlignment="1">
      <alignment vertical="center" wrapText="1"/>
    </xf>
    <xf numFmtId="164" fontId="15" fillId="2" borderId="1" xfId="0" applyNumberFormat="1" applyFont="1" applyFill="1" applyBorder="1" applyAlignment="1">
      <alignment wrapText="1"/>
    </xf>
    <xf numFmtId="164" fontId="14" fillId="2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view="pageBreakPreview" zoomScale="85" zoomScaleNormal="70" zoomScaleSheetLayoutView="85" workbookViewId="0">
      <selection activeCell="D2" sqref="D2:H2"/>
    </sheetView>
  </sheetViews>
  <sheetFormatPr defaultRowHeight="15" x14ac:dyDescent="0.25"/>
  <cols>
    <col min="1" max="1" width="16.5703125" customWidth="1"/>
    <col min="2" max="2" width="35.42578125" customWidth="1"/>
    <col min="3" max="3" width="26.7109375" customWidth="1"/>
    <col min="4" max="4" width="25.7109375" style="29" customWidth="1"/>
    <col min="5" max="5" width="10.28515625" style="8" customWidth="1"/>
    <col min="6" max="6" width="10.5703125" customWidth="1"/>
    <col min="7" max="8" width="10.85546875" customWidth="1"/>
  </cols>
  <sheetData>
    <row r="1" spans="1:8" ht="18.600000000000001" customHeight="1" x14ac:dyDescent="0.25">
      <c r="A1" s="1"/>
      <c r="D1" s="7" t="s">
        <v>0</v>
      </c>
    </row>
    <row r="2" spans="1:8" ht="72" customHeight="1" x14ac:dyDescent="0.25">
      <c r="A2" s="1"/>
      <c r="D2" s="65" t="s">
        <v>70</v>
      </c>
      <c r="E2" s="65"/>
      <c r="F2" s="65"/>
      <c r="G2" s="65"/>
      <c r="H2" s="65"/>
    </row>
    <row r="3" spans="1:8" ht="15.75" x14ac:dyDescent="0.25">
      <c r="A3" s="66" t="s">
        <v>1</v>
      </c>
      <c r="B3" s="66"/>
      <c r="C3" s="66"/>
      <c r="D3" s="66"/>
      <c r="E3" s="66"/>
      <c r="F3" s="66"/>
      <c r="G3" s="66"/>
      <c r="H3" s="66"/>
    </row>
    <row r="4" spans="1:8" ht="44.45" customHeight="1" x14ac:dyDescent="0.25">
      <c r="A4" s="67" t="s">
        <v>45</v>
      </c>
      <c r="B4" s="67"/>
      <c r="C4" s="67"/>
      <c r="D4" s="67"/>
      <c r="E4" s="67"/>
      <c r="F4" s="67"/>
      <c r="G4" s="67"/>
      <c r="H4" s="67"/>
    </row>
    <row r="5" spans="1:8" ht="42" customHeight="1" x14ac:dyDescent="0.25">
      <c r="A5" s="60" t="s">
        <v>2</v>
      </c>
      <c r="B5" s="60" t="s">
        <v>54</v>
      </c>
      <c r="C5" s="60" t="s">
        <v>3</v>
      </c>
      <c r="D5" s="60" t="s">
        <v>4</v>
      </c>
      <c r="E5" s="60" t="s">
        <v>5</v>
      </c>
      <c r="F5" s="60"/>
      <c r="G5" s="60"/>
      <c r="H5" s="60"/>
    </row>
    <row r="6" spans="1:8" ht="38.25" x14ac:dyDescent="0.25">
      <c r="A6" s="60"/>
      <c r="B6" s="60"/>
      <c r="C6" s="60"/>
      <c r="D6" s="60"/>
      <c r="E6" s="60" t="s">
        <v>53</v>
      </c>
      <c r="F6" s="5" t="s">
        <v>6</v>
      </c>
      <c r="G6" s="5" t="s">
        <v>7</v>
      </c>
      <c r="H6" s="5" t="s">
        <v>8</v>
      </c>
    </row>
    <row r="7" spans="1:8" x14ac:dyDescent="0.25">
      <c r="A7" s="60"/>
      <c r="B7" s="60"/>
      <c r="C7" s="60"/>
      <c r="D7" s="60"/>
      <c r="E7" s="60"/>
      <c r="F7" s="22">
        <v>2018</v>
      </c>
      <c r="G7" s="22">
        <v>2019</v>
      </c>
      <c r="H7" s="22">
        <v>2020</v>
      </c>
    </row>
    <row r="8" spans="1:8" s="6" customFormat="1" x14ac:dyDescent="0.25">
      <c r="A8" s="5">
        <v>1</v>
      </c>
      <c r="B8" s="5">
        <v>2</v>
      </c>
      <c r="C8" s="5">
        <v>3</v>
      </c>
      <c r="D8" s="5">
        <v>4</v>
      </c>
      <c r="E8" s="22">
        <v>5</v>
      </c>
      <c r="F8" s="5">
        <v>5</v>
      </c>
      <c r="G8" s="5">
        <v>6</v>
      </c>
      <c r="H8" s="5">
        <v>7</v>
      </c>
    </row>
    <row r="9" spans="1:8" s="8" customFormat="1" ht="36.75" customHeight="1" x14ac:dyDescent="0.25">
      <c r="A9" s="38" t="s">
        <v>9</v>
      </c>
      <c r="B9" s="38" t="s">
        <v>60</v>
      </c>
      <c r="C9" s="38" t="s">
        <v>46</v>
      </c>
      <c r="D9" s="23" t="s">
        <v>10</v>
      </c>
      <c r="E9" s="12">
        <f>F9+G9+H9</f>
        <v>63955.067999999999</v>
      </c>
      <c r="F9" s="12">
        <f>F11+F12+F13+F14</f>
        <v>41595.281999999999</v>
      </c>
      <c r="G9" s="12">
        <f t="shared" ref="G9:H9" si="0">G11+G12+G13+G14</f>
        <v>11105.943000000001</v>
      </c>
      <c r="H9" s="12">
        <f t="shared" si="0"/>
        <v>11253.843000000001</v>
      </c>
    </row>
    <row r="10" spans="1:8" s="8" customFormat="1" ht="36.75" customHeight="1" x14ac:dyDescent="0.25">
      <c r="A10" s="38"/>
      <c r="B10" s="38"/>
      <c r="C10" s="38"/>
      <c r="D10" s="24" t="s">
        <v>11</v>
      </c>
      <c r="E10" s="12"/>
      <c r="F10" s="12"/>
      <c r="G10" s="12"/>
      <c r="H10" s="12"/>
    </row>
    <row r="11" spans="1:8" s="8" customFormat="1" ht="36.75" customHeight="1" x14ac:dyDescent="0.25">
      <c r="A11" s="38"/>
      <c r="B11" s="38"/>
      <c r="C11" s="38"/>
      <c r="D11" s="23" t="s">
        <v>12</v>
      </c>
      <c r="E11" s="12">
        <f>F11+G11+H11</f>
        <v>0</v>
      </c>
      <c r="F11" s="12">
        <f t="shared" ref="F11:H14" si="1">F17+F56+F80</f>
        <v>0</v>
      </c>
      <c r="G11" s="12">
        <f t="shared" si="1"/>
        <v>0</v>
      </c>
      <c r="H11" s="12">
        <f t="shared" si="1"/>
        <v>0</v>
      </c>
    </row>
    <row r="12" spans="1:8" s="8" customFormat="1" ht="36.75" customHeight="1" x14ac:dyDescent="0.25">
      <c r="A12" s="38"/>
      <c r="B12" s="38"/>
      <c r="C12" s="38"/>
      <c r="D12" s="23" t="s">
        <v>13</v>
      </c>
      <c r="E12" s="12">
        <f t="shared" ref="E12:H71" si="2">F12+G12+H12</f>
        <v>27358.403999999999</v>
      </c>
      <c r="F12" s="12">
        <f t="shared" si="1"/>
        <v>27358.403999999999</v>
      </c>
      <c r="G12" s="12">
        <f t="shared" si="1"/>
        <v>0</v>
      </c>
      <c r="H12" s="12">
        <f t="shared" si="1"/>
        <v>0</v>
      </c>
    </row>
    <row r="13" spans="1:8" s="8" customFormat="1" ht="36.75" customHeight="1" x14ac:dyDescent="0.25">
      <c r="A13" s="38"/>
      <c r="B13" s="38"/>
      <c r="C13" s="38"/>
      <c r="D13" s="23" t="s">
        <v>40</v>
      </c>
      <c r="E13" s="12">
        <f t="shared" si="2"/>
        <v>35867.664000000004</v>
      </c>
      <c r="F13" s="12">
        <f t="shared" si="1"/>
        <v>13993.878000000001</v>
      </c>
      <c r="G13" s="12">
        <f t="shared" si="1"/>
        <v>10862.943000000001</v>
      </c>
      <c r="H13" s="12">
        <f t="shared" si="1"/>
        <v>11010.843000000001</v>
      </c>
    </row>
    <row r="14" spans="1:8" s="8" customFormat="1" ht="36.75" customHeight="1" x14ac:dyDescent="0.25">
      <c r="A14" s="38"/>
      <c r="B14" s="38"/>
      <c r="C14" s="38"/>
      <c r="D14" s="23" t="s">
        <v>15</v>
      </c>
      <c r="E14" s="12">
        <f t="shared" si="2"/>
        <v>729</v>
      </c>
      <c r="F14" s="12">
        <f t="shared" si="1"/>
        <v>243</v>
      </c>
      <c r="G14" s="12">
        <f t="shared" si="1"/>
        <v>243</v>
      </c>
      <c r="H14" s="12">
        <f t="shared" si="1"/>
        <v>243</v>
      </c>
    </row>
    <row r="15" spans="1:8" s="9" customFormat="1" x14ac:dyDescent="0.25">
      <c r="A15" s="61" t="s">
        <v>16</v>
      </c>
      <c r="B15" s="39" t="s">
        <v>62</v>
      </c>
      <c r="C15" s="62" t="s">
        <v>17</v>
      </c>
      <c r="D15" s="25" t="s">
        <v>10</v>
      </c>
      <c r="E15" s="13">
        <f t="shared" si="2"/>
        <v>34736.063000000002</v>
      </c>
      <c r="F15" s="13">
        <f>F17+F18+F19+F20</f>
        <v>12649.192999999999</v>
      </c>
      <c r="G15" s="13">
        <f t="shared" ref="G15:H15" si="3">G17+G18+G19+G20</f>
        <v>10969.485000000001</v>
      </c>
      <c r="H15" s="13">
        <f t="shared" si="3"/>
        <v>11117.385</v>
      </c>
    </row>
    <row r="16" spans="1:8" s="9" customFormat="1" ht="25.5" x14ac:dyDescent="0.25">
      <c r="A16" s="61"/>
      <c r="B16" s="39"/>
      <c r="C16" s="62"/>
      <c r="D16" s="26" t="s">
        <v>11</v>
      </c>
      <c r="E16" s="13"/>
      <c r="F16" s="13"/>
      <c r="G16" s="13"/>
      <c r="H16" s="13"/>
    </row>
    <row r="17" spans="1:8" s="9" customFormat="1" x14ac:dyDescent="0.25">
      <c r="A17" s="61"/>
      <c r="B17" s="39"/>
      <c r="C17" s="62"/>
      <c r="D17" s="25" t="s">
        <v>12</v>
      </c>
      <c r="E17" s="13">
        <f t="shared" si="2"/>
        <v>0</v>
      </c>
      <c r="F17" s="13">
        <f t="shared" ref="F17:H19" si="4">F23+F34+F42+F50</f>
        <v>0</v>
      </c>
      <c r="G17" s="13">
        <f t="shared" si="4"/>
        <v>0</v>
      </c>
      <c r="H17" s="13">
        <f t="shared" si="4"/>
        <v>0</v>
      </c>
    </row>
    <row r="18" spans="1:8" s="9" customFormat="1" x14ac:dyDescent="0.25">
      <c r="A18" s="61"/>
      <c r="B18" s="39"/>
      <c r="C18" s="62"/>
      <c r="D18" s="25" t="s">
        <v>13</v>
      </c>
      <c r="E18" s="13">
        <f t="shared" si="2"/>
        <v>0</v>
      </c>
      <c r="F18" s="13">
        <f t="shared" si="4"/>
        <v>0</v>
      </c>
      <c r="G18" s="13">
        <f t="shared" si="4"/>
        <v>0</v>
      </c>
      <c r="H18" s="13">
        <f t="shared" si="4"/>
        <v>0</v>
      </c>
    </row>
    <row r="19" spans="1:8" s="9" customFormat="1" ht="40.5" x14ac:dyDescent="0.25">
      <c r="A19" s="61"/>
      <c r="B19" s="39"/>
      <c r="C19" s="62"/>
      <c r="D19" s="25" t="s">
        <v>41</v>
      </c>
      <c r="E19" s="13">
        <f t="shared" si="2"/>
        <v>34007.063000000002</v>
      </c>
      <c r="F19" s="13">
        <f t="shared" si="4"/>
        <v>12406.192999999999</v>
      </c>
      <c r="G19" s="13">
        <f t="shared" si="4"/>
        <v>10726.485000000001</v>
      </c>
      <c r="H19" s="13">
        <f t="shared" si="4"/>
        <v>10874.385</v>
      </c>
    </row>
    <row r="20" spans="1:8" s="9" customFormat="1" x14ac:dyDescent="0.25">
      <c r="A20" s="61"/>
      <c r="B20" s="39"/>
      <c r="C20" s="62"/>
      <c r="D20" s="25" t="s">
        <v>15</v>
      </c>
      <c r="E20" s="13">
        <f t="shared" si="2"/>
        <v>729</v>
      </c>
      <c r="F20" s="13">
        <f>F31+F39</f>
        <v>243</v>
      </c>
      <c r="G20" s="13">
        <f t="shared" ref="G20:H20" si="5">G31+G39</f>
        <v>243</v>
      </c>
      <c r="H20" s="13">
        <f t="shared" si="5"/>
        <v>243</v>
      </c>
    </row>
    <row r="21" spans="1:8" ht="14.45" customHeight="1" x14ac:dyDescent="0.25">
      <c r="A21" s="44" t="s">
        <v>18</v>
      </c>
      <c r="B21" s="44" t="s">
        <v>61</v>
      </c>
      <c r="C21" s="40" t="s">
        <v>19</v>
      </c>
      <c r="D21" s="23" t="s">
        <v>10</v>
      </c>
      <c r="E21" s="12">
        <f t="shared" si="2"/>
        <v>34389.480000000003</v>
      </c>
      <c r="F21" s="12">
        <f>F23+F24+F25+F31</f>
        <v>12302.609999999999</v>
      </c>
      <c r="G21" s="12">
        <f t="shared" ref="G21:H21" si="6">G23+G24+G25+G31</f>
        <v>10969.485000000001</v>
      </c>
      <c r="H21" s="12">
        <f t="shared" si="6"/>
        <v>11117.385</v>
      </c>
    </row>
    <row r="22" spans="1:8" ht="25.5" x14ac:dyDescent="0.25">
      <c r="A22" s="45"/>
      <c r="B22" s="45"/>
      <c r="C22" s="40"/>
      <c r="D22" s="26" t="s">
        <v>11</v>
      </c>
      <c r="E22" s="12"/>
      <c r="F22" s="14"/>
      <c r="G22" s="14"/>
      <c r="H22" s="14"/>
    </row>
    <row r="23" spans="1:8" x14ac:dyDescent="0.25">
      <c r="A23" s="45"/>
      <c r="B23" s="45"/>
      <c r="C23" s="40"/>
      <c r="D23" s="24" t="s">
        <v>12</v>
      </c>
      <c r="E23" s="12">
        <f t="shared" si="2"/>
        <v>0</v>
      </c>
      <c r="F23" s="14"/>
      <c r="G23" s="14"/>
      <c r="H23" s="14"/>
    </row>
    <row r="24" spans="1:8" x14ac:dyDescent="0.25">
      <c r="A24" s="45"/>
      <c r="B24" s="45"/>
      <c r="C24" s="40"/>
      <c r="D24" s="24" t="s">
        <v>13</v>
      </c>
      <c r="E24" s="12">
        <f t="shared" si="2"/>
        <v>0</v>
      </c>
      <c r="F24" s="14"/>
      <c r="G24" s="14"/>
      <c r="H24" s="14"/>
    </row>
    <row r="25" spans="1:8" ht="38.25" x14ac:dyDescent="0.25">
      <c r="A25" s="45"/>
      <c r="B25" s="45"/>
      <c r="C25" s="40"/>
      <c r="D25" s="24" t="s">
        <v>14</v>
      </c>
      <c r="E25" s="12">
        <f t="shared" si="2"/>
        <v>33660.480000000003</v>
      </c>
      <c r="F25" s="14">
        <f>12195.085-135.475</f>
        <v>12059.609999999999</v>
      </c>
      <c r="G25" s="14">
        <v>10726.485000000001</v>
      </c>
      <c r="H25" s="14">
        <v>10874.385</v>
      </c>
    </row>
    <row r="26" spans="1:8" x14ac:dyDescent="0.25">
      <c r="A26" s="45"/>
      <c r="B26" s="45"/>
      <c r="C26" s="54" t="s">
        <v>20</v>
      </c>
      <c r="D26" s="54"/>
      <c r="E26" s="12"/>
      <c r="F26" s="14"/>
      <c r="G26" s="14"/>
      <c r="H26" s="14"/>
    </row>
    <row r="27" spans="1:8" x14ac:dyDescent="0.25">
      <c r="A27" s="45"/>
      <c r="B27" s="45"/>
      <c r="C27" s="55" t="s">
        <v>21</v>
      </c>
      <c r="D27" s="55"/>
      <c r="E27" s="12">
        <f t="shared" si="2"/>
        <v>3345.4160000000002</v>
      </c>
      <c r="F27" s="14">
        <f>1160.297-135.475</f>
        <v>1024.8220000000001</v>
      </c>
      <c r="G27" s="14">
        <v>1160.297</v>
      </c>
      <c r="H27" s="14">
        <v>1160.297</v>
      </c>
    </row>
    <row r="28" spans="1:8" x14ac:dyDescent="0.25">
      <c r="A28" s="46"/>
      <c r="B28" s="46"/>
      <c r="C28" s="55" t="s">
        <v>22</v>
      </c>
      <c r="D28" s="55"/>
      <c r="E28" s="12">
        <f t="shared" si="2"/>
        <v>26692.493999999999</v>
      </c>
      <c r="F28" s="14">
        <v>9637.8979999999992</v>
      </c>
      <c r="G28" s="14">
        <v>8527.2980000000007</v>
      </c>
      <c r="H28" s="14">
        <f t="shared" ref="G28:H30" si="7">G28</f>
        <v>8527.2980000000007</v>
      </c>
    </row>
    <row r="29" spans="1:8" s="17" customFormat="1" ht="121.15" customHeight="1" x14ac:dyDescent="0.25">
      <c r="A29" s="57"/>
      <c r="B29" s="57"/>
      <c r="C29" s="56" t="s">
        <v>51</v>
      </c>
      <c r="D29" s="56"/>
      <c r="E29" s="30">
        <f t="shared" si="2"/>
        <v>2115.8160000000003</v>
      </c>
      <c r="F29" s="31">
        <v>705.27200000000005</v>
      </c>
      <c r="G29" s="31">
        <f t="shared" si="7"/>
        <v>705.27200000000005</v>
      </c>
      <c r="H29" s="31">
        <f t="shared" si="7"/>
        <v>705.27200000000005</v>
      </c>
    </row>
    <row r="30" spans="1:8" s="17" customFormat="1" ht="69" customHeight="1" x14ac:dyDescent="0.25">
      <c r="A30" s="58"/>
      <c r="B30" s="58"/>
      <c r="C30" s="56" t="s">
        <v>50</v>
      </c>
      <c r="D30" s="56"/>
      <c r="E30" s="30">
        <f t="shared" si="2"/>
        <v>99</v>
      </c>
      <c r="F30" s="31">
        <v>33</v>
      </c>
      <c r="G30" s="31">
        <f t="shared" si="7"/>
        <v>33</v>
      </c>
      <c r="H30" s="31">
        <f t="shared" si="7"/>
        <v>33</v>
      </c>
    </row>
    <row r="31" spans="1:8" x14ac:dyDescent="0.25">
      <c r="A31" s="59"/>
      <c r="B31" s="59"/>
      <c r="C31" s="21"/>
      <c r="D31" s="27" t="s">
        <v>15</v>
      </c>
      <c r="E31" s="12">
        <f t="shared" si="2"/>
        <v>729</v>
      </c>
      <c r="F31" s="14">
        <v>243</v>
      </c>
      <c r="G31" s="14">
        <v>243</v>
      </c>
      <c r="H31" s="14">
        <v>243</v>
      </c>
    </row>
    <row r="32" spans="1:8" s="8" customFormat="1" ht="14.45" customHeight="1" x14ac:dyDescent="0.25">
      <c r="A32" s="50" t="s">
        <v>23</v>
      </c>
      <c r="B32" s="71" t="s">
        <v>61</v>
      </c>
      <c r="C32" s="40" t="s">
        <v>55</v>
      </c>
      <c r="D32" s="23" t="s">
        <v>10</v>
      </c>
      <c r="E32" s="12">
        <f t="shared" si="2"/>
        <v>200</v>
      </c>
      <c r="F32" s="12">
        <f>F34+F35+F36+F39</f>
        <v>200</v>
      </c>
      <c r="G32" s="12">
        <f t="shared" ref="G32:H32" si="8">G34+G35+G36+G39</f>
        <v>0</v>
      </c>
      <c r="H32" s="12">
        <f t="shared" si="8"/>
        <v>0</v>
      </c>
    </row>
    <row r="33" spans="1:8" ht="25.5" x14ac:dyDescent="0.25">
      <c r="A33" s="50"/>
      <c r="B33" s="71"/>
      <c r="C33" s="40"/>
      <c r="D33" s="26" t="s">
        <v>11</v>
      </c>
      <c r="E33" s="12"/>
      <c r="F33" s="14"/>
      <c r="G33" s="14"/>
      <c r="H33" s="14"/>
    </row>
    <row r="34" spans="1:8" x14ac:dyDescent="0.25">
      <c r="A34" s="50"/>
      <c r="B34" s="71"/>
      <c r="C34" s="40"/>
      <c r="D34" s="24" t="s">
        <v>12</v>
      </c>
      <c r="E34" s="12">
        <f t="shared" si="2"/>
        <v>0</v>
      </c>
      <c r="F34" s="12">
        <f t="shared" si="2"/>
        <v>0</v>
      </c>
      <c r="G34" s="12">
        <f t="shared" si="2"/>
        <v>0</v>
      </c>
      <c r="H34" s="12">
        <f t="shared" si="2"/>
        <v>0</v>
      </c>
    </row>
    <row r="35" spans="1:8" x14ac:dyDescent="0.25">
      <c r="A35" s="50"/>
      <c r="B35" s="71"/>
      <c r="C35" s="40"/>
      <c r="D35" s="24" t="s">
        <v>13</v>
      </c>
      <c r="E35" s="12">
        <f t="shared" si="2"/>
        <v>0</v>
      </c>
      <c r="F35" s="12">
        <f t="shared" si="2"/>
        <v>0</v>
      </c>
      <c r="G35" s="12">
        <f t="shared" si="2"/>
        <v>0</v>
      </c>
      <c r="H35" s="12">
        <f t="shared" si="2"/>
        <v>0</v>
      </c>
    </row>
    <row r="36" spans="1:8" ht="38.25" x14ac:dyDescent="0.25">
      <c r="A36" s="50"/>
      <c r="B36" s="71"/>
      <c r="C36" s="40"/>
      <c r="D36" s="24" t="s">
        <v>14</v>
      </c>
      <c r="E36" s="12">
        <f t="shared" si="2"/>
        <v>200</v>
      </c>
      <c r="F36" s="12">
        <v>200</v>
      </c>
      <c r="G36" s="12">
        <f t="shared" si="2"/>
        <v>0</v>
      </c>
      <c r="H36" s="12">
        <f t="shared" si="2"/>
        <v>0</v>
      </c>
    </row>
    <row r="37" spans="1:8" x14ac:dyDescent="0.25">
      <c r="A37" s="50"/>
      <c r="B37" s="71"/>
      <c r="C37" s="54" t="s">
        <v>20</v>
      </c>
      <c r="D37" s="54"/>
      <c r="E37" s="12"/>
      <c r="F37" s="14"/>
      <c r="G37" s="14"/>
      <c r="H37" s="14"/>
    </row>
    <row r="38" spans="1:8" s="20" customFormat="1" ht="29.45" customHeight="1" x14ac:dyDescent="0.25">
      <c r="A38" s="50"/>
      <c r="B38" s="71"/>
      <c r="C38" s="63" t="s">
        <v>66</v>
      </c>
      <c r="D38" s="63"/>
      <c r="E38" s="13">
        <f t="shared" ref="E38" si="9">F38+G38+H38</f>
        <v>200</v>
      </c>
      <c r="F38" s="19">
        <v>200</v>
      </c>
      <c r="G38" s="19">
        <v>0</v>
      </c>
      <c r="H38" s="19">
        <v>0</v>
      </c>
    </row>
    <row r="39" spans="1:8" x14ac:dyDescent="0.25">
      <c r="A39" s="50"/>
      <c r="B39" s="71"/>
      <c r="C39" s="21"/>
      <c r="D39" s="27" t="s">
        <v>15</v>
      </c>
      <c r="E39" s="12">
        <f t="shared" si="2"/>
        <v>0</v>
      </c>
      <c r="F39" s="12">
        <f t="shared" si="2"/>
        <v>0</v>
      </c>
      <c r="G39" s="12">
        <f t="shared" si="2"/>
        <v>0</v>
      </c>
      <c r="H39" s="12">
        <f t="shared" si="2"/>
        <v>0</v>
      </c>
    </row>
    <row r="40" spans="1:8" s="17" customFormat="1" ht="18.600000000000001" customHeight="1" x14ac:dyDescent="0.25">
      <c r="A40" s="48" t="s">
        <v>47</v>
      </c>
      <c r="B40" s="47" t="s">
        <v>61</v>
      </c>
      <c r="C40" s="48" t="s">
        <v>56</v>
      </c>
      <c r="D40" s="32" t="s">
        <v>10</v>
      </c>
      <c r="E40" s="33">
        <f t="shared" si="2"/>
        <v>146.583</v>
      </c>
      <c r="F40" s="33">
        <f>F42+F43+F44+F47</f>
        <v>146.583</v>
      </c>
      <c r="G40" s="33">
        <f>G42+G43+G44+G47</f>
        <v>0</v>
      </c>
      <c r="H40" s="33">
        <f>H42+H43+H44+H47</f>
        <v>0</v>
      </c>
    </row>
    <row r="41" spans="1:8" s="17" customFormat="1" ht="25.5" x14ac:dyDescent="0.25">
      <c r="A41" s="48"/>
      <c r="B41" s="47"/>
      <c r="C41" s="48"/>
      <c r="D41" s="26" t="s">
        <v>11</v>
      </c>
      <c r="E41" s="33"/>
      <c r="F41" s="34"/>
      <c r="G41" s="34"/>
      <c r="H41" s="34"/>
    </row>
    <row r="42" spans="1:8" s="17" customFormat="1" ht="18.600000000000001" customHeight="1" x14ac:dyDescent="0.25">
      <c r="A42" s="48"/>
      <c r="B42" s="47"/>
      <c r="C42" s="48"/>
      <c r="D42" s="35" t="s">
        <v>12</v>
      </c>
      <c r="E42" s="33">
        <f t="shared" si="2"/>
        <v>0</v>
      </c>
      <c r="F42" s="12">
        <f t="shared" si="2"/>
        <v>0</v>
      </c>
      <c r="G42" s="12">
        <f t="shared" si="2"/>
        <v>0</v>
      </c>
      <c r="H42" s="12">
        <f t="shared" si="2"/>
        <v>0</v>
      </c>
    </row>
    <row r="43" spans="1:8" s="17" customFormat="1" ht="30" x14ac:dyDescent="0.25">
      <c r="A43" s="48"/>
      <c r="B43" s="47"/>
      <c r="C43" s="48"/>
      <c r="D43" s="35" t="s">
        <v>13</v>
      </c>
      <c r="E43" s="33">
        <f t="shared" si="2"/>
        <v>0</v>
      </c>
      <c r="F43" s="12">
        <f t="shared" si="2"/>
        <v>0</v>
      </c>
      <c r="G43" s="12">
        <f t="shared" si="2"/>
        <v>0</v>
      </c>
      <c r="H43" s="12">
        <f t="shared" si="2"/>
        <v>0</v>
      </c>
    </row>
    <row r="44" spans="1:8" s="17" customFormat="1" ht="45" x14ac:dyDescent="0.25">
      <c r="A44" s="48"/>
      <c r="B44" s="47"/>
      <c r="C44" s="48"/>
      <c r="D44" s="35" t="s">
        <v>48</v>
      </c>
      <c r="E44" s="33">
        <f t="shared" si="2"/>
        <v>146.583</v>
      </c>
      <c r="F44" s="34">
        <f>F46</f>
        <v>146.583</v>
      </c>
      <c r="G44" s="34">
        <v>0</v>
      </c>
      <c r="H44" s="34">
        <v>0</v>
      </c>
    </row>
    <row r="45" spans="1:8" x14ac:dyDescent="0.25">
      <c r="A45" s="49"/>
      <c r="B45" s="50"/>
      <c r="C45" s="54" t="s">
        <v>20</v>
      </c>
      <c r="D45" s="54"/>
      <c r="E45" s="12"/>
      <c r="F45" s="14"/>
      <c r="G45" s="14"/>
      <c r="H45" s="14"/>
    </row>
    <row r="46" spans="1:8" s="20" customFormat="1" ht="139.5" customHeight="1" x14ac:dyDescent="0.25">
      <c r="A46" s="49"/>
      <c r="B46" s="50"/>
      <c r="C46" s="63" t="s">
        <v>67</v>
      </c>
      <c r="D46" s="63"/>
      <c r="E46" s="13">
        <f t="shared" ref="E46" si="10">F46+G46+H46</f>
        <v>146.583</v>
      </c>
      <c r="F46" s="19">
        <v>146.583</v>
      </c>
      <c r="G46" s="19">
        <v>0</v>
      </c>
      <c r="H46" s="19">
        <v>0</v>
      </c>
    </row>
    <row r="47" spans="1:8" ht="14.45" customHeight="1" x14ac:dyDescent="0.25">
      <c r="A47" s="49"/>
      <c r="B47" s="50"/>
      <c r="C47" s="36"/>
      <c r="D47" s="27" t="s">
        <v>15</v>
      </c>
      <c r="E47" s="12">
        <f t="shared" si="2"/>
        <v>0</v>
      </c>
      <c r="F47" s="12">
        <f t="shared" si="2"/>
        <v>0</v>
      </c>
      <c r="G47" s="12">
        <f t="shared" si="2"/>
        <v>0</v>
      </c>
      <c r="H47" s="12">
        <f t="shared" si="2"/>
        <v>0</v>
      </c>
    </row>
    <row r="48" spans="1:8" s="17" customFormat="1" ht="18.600000000000001" customHeight="1" x14ac:dyDescent="0.25">
      <c r="A48" s="49" t="s">
        <v>49</v>
      </c>
      <c r="B48" s="71" t="s">
        <v>61</v>
      </c>
      <c r="C48" s="48" t="s">
        <v>52</v>
      </c>
      <c r="D48" s="32" t="s">
        <v>10</v>
      </c>
      <c r="E48" s="33">
        <f t="shared" si="2"/>
        <v>0</v>
      </c>
      <c r="F48" s="33">
        <f>F50+F51+F52+F53</f>
        <v>0</v>
      </c>
      <c r="G48" s="33">
        <f>G50+G51+G52+G53</f>
        <v>0</v>
      </c>
      <c r="H48" s="33">
        <f>H50+H51+H52+H53</f>
        <v>0</v>
      </c>
    </row>
    <row r="49" spans="1:8" s="17" customFormat="1" ht="25.5" x14ac:dyDescent="0.25">
      <c r="A49" s="49"/>
      <c r="B49" s="71"/>
      <c r="C49" s="48"/>
      <c r="D49" s="26" t="s">
        <v>11</v>
      </c>
      <c r="E49" s="33"/>
      <c r="F49" s="34"/>
      <c r="G49" s="34"/>
      <c r="H49" s="34"/>
    </row>
    <row r="50" spans="1:8" s="17" customFormat="1" ht="18.600000000000001" customHeight="1" x14ac:dyDescent="0.25">
      <c r="A50" s="49"/>
      <c r="B50" s="71"/>
      <c r="C50" s="48"/>
      <c r="D50" s="35" t="s">
        <v>12</v>
      </c>
      <c r="E50" s="33">
        <f t="shared" si="2"/>
        <v>0</v>
      </c>
      <c r="F50" s="12">
        <f t="shared" si="2"/>
        <v>0</v>
      </c>
      <c r="G50" s="12">
        <f t="shared" si="2"/>
        <v>0</v>
      </c>
      <c r="H50" s="12">
        <f t="shared" si="2"/>
        <v>0</v>
      </c>
    </row>
    <row r="51" spans="1:8" s="17" customFormat="1" ht="30" x14ac:dyDescent="0.25">
      <c r="A51" s="49"/>
      <c r="B51" s="71"/>
      <c r="C51" s="48"/>
      <c r="D51" s="35" t="s">
        <v>13</v>
      </c>
      <c r="E51" s="33">
        <f t="shared" si="2"/>
        <v>0</v>
      </c>
      <c r="F51" s="12">
        <f t="shared" si="2"/>
        <v>0</v>
      </c>
      <c r="G51" s="12">
        <f t="shared" si="2"/>
        <v>0</v>
      </c>
      <c r="H51" s="12">
        <f t="shared" si="2"/>
        <v>0</v>
      </c>
    </row>
    <row r="52" spans="1:8" s="17" customFormat="1" ht="45" x14ac:dyDescent="0.25">
      <c r="A52" s="49"/>
      <c r="B52" s="71"/>
      <c r="C52" s="48"/>
      <c r="D52" s="35" t="s">
        <v>48</v>
      </c>
      <c r="E52" s="33">
        <f t="shared" si="2"/>
        <v>0</v>
      </c>
      <c r="F52" s="34">
        <v>0</v>
      </c>
      <c r="G52" s="34">
        <v>0</v>
      </c>
      <c r="H52" s="34">
        <v>0</v>
      </c>
    </row>
    <row r="53" spans="1:8" ht="14.45" customHeight="1" x14ac:dyDescent="0.25">
      <c r="A53" s="49"/>
      <c r="B53" s="71"/>
      <c r="C53" s="48"/>
      <c r="D53" s="27" t="s">
        <v>15</v>
      </c>
      <c r="E53" s="12">
        <f t="shared" si="2"/>
        <v>0</v>
      </c>
      <c r="F53" s="14"/>
      <c r="G53" s="14"/>
      <c r="H53" s="14"/>
    </row>
    <row r="54" spans="1:8" s="9" customFormat="1" ht="14.45" customHeight="1" x14ac:dyDescent="0.25">
      <c r="A54" s="51" t="s">
        <v>24</v>
      </c>
      <c r="B54" s="51" t="s">
        <v>63</v>
      </c>
      <c r="C54" s="51" t="s">
        <v>25</v>
      </c>
      <c r="D54" s="25" t="s">
        <v>10</v>
      </c>
      <c r="E54" s="13">
        <f t="shared" si="2"/>
        <v>409.37400000000002</v>
      </c>
      <c r="F54" s="13">
        <f>F56+F57+F58+F59</f>
        <v>136.458</v>
      </c>
      <c r="G54" s="13">
        <f t="shared" ref="G54:H54" si="11">G56+G57+G58+G59</f>
        <v>136.458</v>
      </c>
      <c r="H54" s="13">
        <f t="shared" si="11"/>
        <v>136.458</v>
      </c>
    </row>
    <row r="55" spans="1:8" s="9" customFormat="1" ht="25.5" x14ac:dyDescent="0.25">
      <c r="A55" s="52"/>
      <c r="B55" s="52"/>
      <c r="C55" s="52"/>
      <c r="D55" s="26" t="s">
        <v>11</v>
      </c>
      <c r="E55" s="13"/>
      <c r="F55" s="13"/>
      <c r="G55" s="13"/>
      <c r="H55" s="13"/>
    </row>
    <row r="56" spans="1:8" s="9" customFormat="1" x14ac:dyDescent="0.25">
      <c r="A56" s="52"/>
      <c r="B56" s="52"/>
      <c r="C56" s="52"/>
      <c r="D56" s="25" t="s">
        <v>12</v>
      </c>
      <c r="E56" s="13">
        <f t="shared" si="2"/>
        <v>0</v>
      </c>
      <c r="F56" s="13">
        <f>F62+F68+F74</f>
        <v>0</v>
      </c>
      <c r="G56" s="13">
        <f t="shared" ref="G56:H56" si="12">G62+G68+G74</f>
        <v>0</v>
      </c>
      <c r="H56" s="13">
        <f t="shared" si="12"/>
        <v>0</v>
      </c>
    </row>
    <row r="57" spans="1:8" s="9" customFormat="1" x14ac:dyDescent="0.25">
      <c r="A57" s="52"/>
      <c r="B57" s="52"/>
      <c r="C57" s="52"/>
      <c r="D57" s="25" t="s">
        <v>13</v>
      </c>
      <c r="E57" s="13">
        <f t="shared" si="2"/>
        <v>0</v>
      </c>
      <c r="F57" s="13">
        <f t="shared" ref="F57:H57" si="13">F63+F69+F75</f>
        <v>0</v>
      </c>
      <c r="G57" s="13">
        <f t="shared" si="13"/>
        <v>0</v>
      </c>
      <c r="H57" s="13">
        <f t="shared" si="13"/>
        <v>0</v>
      </c>
    </row>
    <row r="58" spans="1:8" s="9" customFormat="1" ht="40.5" x14ac:dyDescent="0.25">
      <c r="A58" s="52"/>
      <c r="B58" s="52"/>
      <c r="C58" s="52"/>
      <c r="D58" s="25" t="s">
        <v>42</v>
      </c>
      <c r="E58" s="13">
        <f t="shared" si="2"/>
        <v>409.37400000000002</v>
      </c>
      <c r="F58" s="13">
        <f t="shared" ref="F58:H58" si="14">F64+F70+F76</f>
        <v>136.458</v>
      </c>
      <c r="G58" s="13">
        <f t="shared" si="14"/>
        <v>136.458</v>
      </c>
      <c r="H58" s="13">
        <f t="shared" si="14"/>
        <v>136.458</v>
      </c>
    </row>
    <row r="59" spans="1:8" s="9" customFormat="1" x14ac:dyDescent="0.25">
      <c r="A59" s="53"/>
      <c r="B59" s="53"/>
      <c r="C59" s="53"/>
      <c r="D59" s="28" t="s">
        <v>15</v>
      </c>
      <c r="E59" s="13">
        <f t="shared" si="2"/>
        <v>0</v>
      </c>
      <c r="F59" s="13">
        <f t="shared" ref="F59:H59" si="15">F65+F71+F77</f>
        <v>0</v>
      </c>
      <c r="G59" s="13">
        <f t="shared" si="15"/>
        <v>0</v>
      </c>
      <c r="H59" s="13">
        <f t="shared" si="15"/>
        <v>0</v>
      </c>
    </row>
    <row r="60" spans="1:8" s="8" customFormat="1" x14ac:dyDescent="0.25">
      <c r="A60" s="37" t="s">
        <v>27</v>
      </c>
      <c r="B60" s="69" t="s">
        <v>63</v>
      </c>
      <c r="C60" s="70" t="s">
        <v>28</v>
      </c>
      <c r="D60" s="23" t="s">
        <v>10</v>
      </c>
      <c r="E60" s="12">
        <f t="shared" si="2"/>
        <v>266.45799999999997</v>
      </c>
      <c r="F60" s="12">
        <f>F62+F63+F64+F65</f>
        <v>136.458</v>
      </c>
      <c r="G60" s="12">
        <f t="shared" ref="G60:H60" si="16">G62+G63+G64+G65</f>
        <v>65</v>
      </c>
      <c r="H60" s="12">
        <f t="shared" si="16"/>
        <v>65</v>
      </c>
    </row>
    <row r="61" spans="1:8" ht="25.5" x14ac:dyDescent="0.25">
      <c r="A61" s="37"/>
      <c r="B61" s="69"/>
      <c r="C61" s="70"/>
      <c r="D61" s="26" t="s">
        <v>11</v>
      </c>
      <c r="E61" s="12"/>
      <c r="F61" s="14"/>
      <c r="G61" s="14"/>
      <c r="H61" s="14"/>
    </row>
    <row r="62" spans="1:8" x14ac:dyDescent="0.25">
      <c r="A62" s="37"/>
      <c r="B62" s="69"/>
      <c r="C62" s="70"/>
      <c r="D62" s="24" t="s">
        <v>12</v>
      </c>
      <c r="E62" s="12">
        <f t="shared" si="2"/>
        <v>0</v>
      </c>
      <c r="F62" s="12">
        <f t="shared" si="2"/>
        <v>0</v>
      </c>
      <c r="G62" s="12">
        <f t="shared" si="2"/>
        <v>0</v>
      </c>
      <c r="H62" s="12">
        <f t="shared" si="2"/>
        <v>0</v>
      </c>
    </row>
    <row r="63" spans="1:8" x14ac:dyDescent="0.25">
      <c r="A63" s="37"/>
      <c r="B63" s="69"/>
      <c r="C63" s="70"/>
      <c r="D63" s="24" t="s">
        <v>13</v>
      </c>
      <c r="E63" s="12">
        <f t="shared" si="2"/>
        <v>0</v>
      </c>
      <c r="F63" s="12">
        <f t="shared" si="2"/>
        <v>0</v>
      </c>
      <c r="G63" s="12">
        <f t="shared" si="2"/>
        <v>0</v>
      </c>
      <c r="H63" s="12">
        <f t="shared" si="2"/>
        <v>0</v>
      </c>
    </row>
    <row r="64" spans="1:8" ht="38.25" x14ac:dyDescent="0.25">
      <c r="A64" s="37"/>
      <c r="B64" s="69"/>
      <c r="C64" s="70"/>
      <c r="D64" s="24" t="s">
        <v>26</v>
      </c>
      <c r="E64" s="16">
        <f t="shared" si="2"/>
        <v>266.45799999999997</v>
      </c>
      <c r="F64" s="15">
        <v>136.458</v>
      </c>
      <c r="G64" s="15">
        <v>65</v>
      </c>
      <c r="H64" s="15">
        <v>65</v>
      </c>
    </row>
    <row r="65" spans="1:8" x14ac:dyDescent="0.25">
      <c r="A65" s="37"/>
      <c r="B65" s="69"/>
      <c r="C65" s="70"/>
      <c r="D65" s="27" t="s">
        <v>15</v>
      </c>
      <c r="E65" s="16">
        <f t="shared" si="2"/>
        <v>0</v>
      </c>
      <c r="F65" s="15"/>
      <c r="G65" s="15"/>
      <c r="H65" s="15"/>
    </row>
    <row r="66" spans="1:8" s="8" customFormat="1" x14ac:dyDescent="0.25">
      <c r="A66" s="37" t="s">
        <v>29</v>
      </c>
      <c r="B66" s="69" t="s">
        <v>63</v>
      </c>
      <c r="C66" s="70" t="s">
        <v>30</v>
      </c>
      <c r="D66" s="23" t="s">
        <v>10</v>
      </c>
      <c r="E66" s="16">
        <f t="shared" si="2"/>
        <v>142.916</v>
      </c>
      <c r="F66" s="16">
        <f>F68+F69+F70+F71</f>
        <v>0</v>
      </c>
      <c r="G66" s="16">
        <f t="shared" ref="G66:H66" si="17">G68+G69+G70+G71</f>
        <v>71.457999999999998</v>
      </c>
      <c r="H66" s="16">
        <f t="shared" si="17"/>
        <v>71.457999999999998</v>
      </c>
    </row>
    <row r="67" spans="1:8" ht="25.5" x14ac:dyDescent="0.25">
      <c r="A67" s="37"/>
      <c r="B67" s="69"/>
      <c r="C67" s="70"/>
      <c r="D67" s="26" t="s">
        <v>11</v>
      </c>
      <c r="E67" s="16"/>
      <c r="F67" s="15"/>
      <c r="G67" s="15"/>
      <c r="H67" s="15"/>
    </row>
    <row r="68" spans="1:8" x14ac:dyDescent="0.25">
      <c r="A68" s="37"/>
      <c r="B68" s="69"/>
      <c r="C68" s="70"/>
      <c r="D68" s="24" t="s">
        <v>12</v>
      </c>
      <c r="E68" s="16">
        <f t="shared" si="2"/>
        <v>0</v>
      </c>
      <c r="F68" s="12">
        <f t="shared" si="2"/>
        <v>0</v>
      </c>
      <c r="G68" s="12">
        <f t="shared" si="2"/>
        <v>0</v>
      </c>
      <c r="H68" s="12">
        <f t="shared" si="2"/>
        <v>0</v>
      </c>
    </row>
    <row r="69" spans="1:8" x14ac:dyDescent="0.25">
      <c r="A69" s="37"/>
      <c r="B69" s="69"/>
      <c r="C69" s="70"/>
      <c r="D69" s="24" t="s">
        <v>13</v>
      </c>
      <c r="E69" s="16">
        <f t="shared" si="2"/>
        <v>0</v>
      </c>
      <c r="F69" s="12">
        <f t="shared" si="2"/>
        <v>0</v>
      </c>
      <c r="G69" s="12">
        <f t="shared" si="2"/>
        <v>0</v>
      </c>
      <c r="H69" s="12">
        <f t="shared" si="2"/>
        <v>0</v>
      </c>
    </row>
    <row r="70" spans="1:8" ht="38.25" x14ac:dyDescent="0.25">
      <c r="A70" s="37"/>
      <c r="B70" s="69"/>
      <c r="C70" s="70"/>
      <c r="D70" s="24" t="s">
        <v>26</v>
      </c>
      <c r="E70" s="16">
        <f t="shared" si="2"/>
        <v>142.916</v>
      </c>
      <c r="F70" s="15">
        <v>0</v>
      </c>
      <c r="G70" s="15">
        <v>71.457999999999998</v>
      </c>
      <c r="H70" s="15">
        <v>71.457999999999998</v>
      </c>
    </row>
    <row r="71" spans="1:8" x14ac:dyDescent="0.25">
      <c r="A71" s="37"/>
      <c r="B71" s="69"/>
      <c r="C71" s="70"/>
      <c r="D71" s="27" t="s">
        <v>15</v>
      </c>
      <c r="E71" s="12">
        <f t="shared" si="2"/>
        <v>0</v>
      </c>
      <c r="F71" s="14"/>
      <c r="G71" s="14"/>
      <c r="H71" s="14"/>
    </row>
    <row r="72" spans="1:8" s="8" customFormat="1" ht="19.899999999999999" customHeight="1" x14ac:dyDescent="0.25">
      <c r="A72" s="41" t="s">
        <v>58</v>
      </c>
      <c r="B72" s="44" t="s">
        <v>63</v>
      </c>
      <c r="C72" s="41" t="s">
        <v>57</v>
      </c>
      <c r="D72" s="23" t="s">
        <v>10</v>
      </c>
      <c r="E72" s="12">
        <f>F72+G72+H72</f>
        <v>0</v>
      </c>
      <c r="F72" s="12">
        <f>F74+F75+F76+F77</f>
        <v>0</v>
      </c>
      <c r="G72" s="12">
        <f>G74+G75+G76+G77</f>
        <v>0</v>
      </c>
      <c r="H72" s="12">
        <f>H74+H75+H76+H77</f>
        <v>0</v>
      </c>
    </row>
    <row r="73" spans="1:8" ht="25.5" x14ac:dyDescent="0.25">
      <c r="A73" s="42"/>
      <c r="B73" s="45"/>
      <c r="C73" s="42"/>
      <c r="D73" s="26" t="s">
        <v>11</v>
      </c>
      <c r="E73" s="12"/>
      <c r="F73" s="14"/>
      <c r="G73" s="14"/>
      <c r="H73" s="14"/>
    </row>
    <row r="74" spans="1:8" ht="17.45" customHeight="1" x14ac:dyDescent="0.25">
      <c r="A74" s="42"/>
      <c r="B74" s="45"/>
      <c r="C74" s="42"/>
      <c r="D74" s="24" t="s">
        <v>12</v>
      </c>
      <c r="E74" s="12">
        <f>F74+G74+H74</f>
        <v>0</v>
      </c>
      <c r="F74" s="12">
        <f t="shared" ref="F74:H77" si="18">G74+H74+I74</f>
        <v>0</v>
      </c>
      <c r="G74" s="12">
        <f t="shared" si="18"/>
        <v>0</v>
      </c>
      <c r="H74" s="12">
        <f t="shared" si="18"/>
        <v>0</v>
      </c>
    </row>
    <row r="75" spans="1:8" ht="17.45" customHeight="1" x14ac:dyDescent="0.25">
      <c r="A75" s="42"/>
      <c r="B75" s="45"/>
      <c r="C75" s="42"/>
      <c r="D75" s="24" t="s">
        <v>13</v>
      </c>
      <c r="E75" s="12">
        <f>F75+G75+H75</f>
        <v>0</v>
      </c>
      <c r="F75" s="12">
        <f t="shared" si="18"/>
        <v>0</v>
      </c>
      <c r="G75" s="12">
        <f t="shared" si="18"/>
        <v>0</v>
      </c>
      <c r="H75" s="12">
        <f t="shared" si="18"/>
        <v>0</v>
      </c>
    </row>
    <row r="76" spans="1:8" ht="38.25" x14ac:dyDescent="0.25">
      <c r="A76" s="42"/>
      <c r="B76" s="45"/>
      <c r="C76" s="42"/>
      <c r="D76" s="24" t="s">
        <v>26</v>
      </c>
      <c r="E76" s="12">
        <f>F76+G76+H76</f>
        <v>0</v>
      </c>
      <c r="F76" s="12">
        <f t="shared" si="18"/>
        <v>0</v>
      </c>
      <c r="G76" s="12">
        <f t="shared" si="18"/>
        <v>0</v>
      </c>
      <c r="H76" s="12">
        <f t="shared" si="18"/>
        <v>0</v>
      </c>
    </row>
    <row r="77" spans="1:8" x14ac:dyDescent="0.25">
      <c r="A77" s="43"/>
      <c r="B77" s="46"/>
      <c r="C77" s="43"/>
      <c r="D77" s="27" t="s">
        <v>15</v>
      </c>
      <c r="E77" s="12">
        <f>F77+G77+H77</f>
        <v>0</v>
      </c>
      <c r="F77" s="12">
        <f t="shared" si="18"/>
        <v>0</v>
      </c>
      <c r="G77" s="12">
        <f t="shared" si="18"/>
        <v>0</v>
      </c>
      <c r="H77" s="12">
        <f t="shared" si="18"/>
        <v>0</v>
      </c>
    </row>
    <row r="78" spans="1:8" s="9" customFormat="1" ht="14.45" customHeight="1" x14ac:dyDescent="0.25">
      <c r="A78" s="68" t="s">
        <v>31</v>
      </c>
      <c r="B78" s="39" t="s">
        <v>64</v>
      </c>
      <c r="C78" s="62" t="s">
        <v>44</v>
      </c>
      <c r="D78" s="25" t="s">
        <v>10</v>
      </c>
      <c r="E78" s="13">
        <f t="shared" ref="E78:H95" si="19">F78+G78+H78</f>
        <v>28809.630999999998</v>
      </c>
      <c r="F78" s="13">
        <f t="shared" ref="F78" si="20">F80+F81+F82+F83</f>
        <v>28809.630999999998</v>
      </c>
      <c r="G78" s="13">
        <f t="shared" ref="G78" si="21">G80+G81+G82+G83</f>
        <v>0</v>
      </c>
      <c r="H78" s="13">
        <f t="shared" ref="H78" si="22">H80+H81+H82+H83</f>
        <v>0</v>
      </c>
    </row>
    <row r="79" spans="1:8" s="9" customFormat="1" ht="25.5" x14ac:dyDescent="0.25">
      <c r="A79" s="68"/>
      <c r="B79" s="39"/>
      <c r="C79" s="62"/>
      <c r="D79" s="26" t="s">
        <v>11</v>
      </c>
      <c r="E79" s="13"/>
      <c r="F79" s="13"/>
      <c r="G79" s="13"/>
      <c r="H79" s="13"/>
    </row>
    <row r="80" spans="1:8" s="9" customFormat="1" x14ac:dyDescent="0.25">
      <c r="A80" s="68"/>
      <c r="B80" s="39"/>
      <c r="C80" s="62"/>
      <c r="D80" s="25" t="s">
        <v>12</v>
      </c>
      <c r="E80" s="13">
        <f t="shared" si="19"/>
        <v>0</v>
      </c>
      <c r="F80" s="13">
        <f>F86+F92</f>
        <v>0</v>
      </c>
      <c r="G80" s="13">
        <f t="shared" ref="G80:H80" si="23">G86+G92</f>
        <v>0</v>
      </c>
      <c r="H80" s="13">
        <f t="shared" si="23"/>
        <v>0</v>
      </c>
    </row>
    <row r="81" spans="1:8" s="9" customFormat="1" x14ac:dyDescent="0.25">
      <c r="A81" s="68"/>
      <c r="B81" s="39"/>
      <c r="C81" s="62"/>
      <c r="D81" s="25" t="s">
        <v>13</v>
      </c>
      <c r="E81" s="13">
        <f t="shared" si="19"/>
        <v>27358.403999999999</v>
      </c>
      <c r="F81" s="13">
        <f t="shared" ref="F81:H81" si="24">F87+F93</f>
        <v>27358.403999999999</v>
      </c>
      <c r="G81" s="13">
        <f t="shared" si="24"/>
        <v>0</v>
      </c>
      <c r="H81" s="13">
        <f t="shared" si="24"/>
        <v>0</v>
      </c>
    </row>
    <row r="82" spans="1:8" s="9" customFormat="1" ht="40.5" x14ac:dyDescent="0.25">
      <c r="A82" s="68"/>
      <c r="B82" s="39"/>
      <c r="C82" s="62"/>
      <c r="D82" s="25" t="s">
        <v>42</v>
      </c>
      <c r="E82" s="13">
        <f t="shared" si="19"/>
        <v>1451.2269999999999</v>
      </c>
      <c r="F82" s="13">
        <f t="shared" ref="F82:H82" si="25">F88+F94</f>
        <v>1451.2269999999999</v>
      </c>
      <c r="G82" s="13">
        <f t="shared" si="25"/>
        <v>0</v>
      </c>
      <c r="H82" s="13">
        <f t="shared" si="25"/>
        <v>0</v>
      </c>
    </row>
    <row r="83" spans="1:8" s="9" customFormat="1" ht="24" customHeight="1" x14ac:dyDescent="0.25">
      <c r="A83" s="68"/>
      <c r="B83" s="39"/>
      <c r="C83" s="62"/>
      <c r="D83" s="28" t="s">
        <v>15</v>
      </c>
      <c r="E83" s="13">
        <f t="shared" si="19"/>
        <v>0</v>
      </c>
      <c r="F83" s="13">
        <f t="shared" ref="F83:H83" si="26">F89+F95</f>
        <v>0</v>
      </c>
      <c r="G83" s="13">
        <f t="shared" si="26"/>
        <v>0</v>
      </c>
      <c r="H83" s="13">
        <f t="shared" si="26"/>
        <v>0</v>
      </c>
    </row>
    <row r="84" spans="1:8" s="8" customFormat="1" ht="14.45" customHeight="1" x14ac:dyDescent="0.25">
      <c r="A84" s="37" t="s">
        <v>32</v>
      </c>
      <c r="B84" s="38" t="s">
        <v>65</v>
      </c>
      <c r="C84" s="40" t="s">
        <v>59</v>
      </c>
      <c r="D84" s="23" t="s">
        <v>10</v>
      </c>
      <c r="E84" s="12">
        <f t="shared" si="19"/>
        <v>28809.630999999998</v>
      </c>
      <c r="F84" s="12">
        <f>F86+F87+F88+F89</f>
        <v>28809.630999999998</v>
      </c>
      <c r="G84" s="12">
        <f>G86+G87+G88+G89</f>
        <v>0</v>
      </c>
      <c r="H84" s="12">
        <f>H86+H87+H88+H89</f>
        <v>0</v>
      </c>
    </row>
    <row r="85" spans="1:8" ht="25.5" x14ac:dyDescent="0.25">
      <c r="A85" s="37"/>
      <c r="B85" s="39"/>
      <c r="C85" s="40"/>
      <c r="D85" s="26" t="s">
        <v>11</v>
      </c>
      <c r="E85" s="12"/>
      <c r="F85" s="14"/>
      <c r="G85" s="14"/>
      <c r="H85" s="14"/>
    </row>
    <row r="86" spans="1:8" x14ac:dyDescent="0.25">
      <c r="A86" s="37"/>
      <c r="B86" s="39"/>
      <c r="C86" s="40"/>
      <c r="D86" s="24" t="s">
        <v>12</v>
      </c>
      <c r="E86" s="12">
        <f t="shared" si="19"/>
        <v>0</v>
      </c>
      <c r="F86" s="12">
        <f t="shared" si="19"/>
        <v>0</v>
      </c>
      <c r="G86" s="12">
        <f t="shared" si="19"/>
        <v>0</v>
      </c>
      <c r="H86" s="12">
        <f t="shared" si="19"/>
        <v>0</v>
      </c>
    </row>
    <row r="87" spans="1:8" x14ac:dyDescent="0.25">
      <c r="A87" s="37"/>
      <c r="B87" s="39"/>
      <c r="C87" s="40"/>
      <c r="D87" s="24" t="s">
        <v>13</v>
      </c>
      <c r="E87" s="12">
        <f t="shared" si="19"/>
        <v>27358.403999999999</v>
      </c>
      <c r="F87" s="14">
        <v>27358.403999999999</v>
      </c>
      <c r="G87" s="12">
        <f t="shared" si="19"/>
        <v>0</v>
      </c>
      <c r="H87" s="12">
        <f t="shared" si="19"/>
        <v>0</v>
      </c>
    </row>
    <row r="88" spans="1:8" ht="39.6" customHeight="1" x14ac:dyDescent="0.25">
      <c r="A88" s="37"/>
      <c r="B88" s="39"/>
      <c r="C88" s="40"/>
      <c r="D88" s="24" t="s">
        <v>26</v>
      </c>
      <c r="E88" s="12">
        <f t="shared" si="19"/>
        <v>1451.2269999999999</v>
      </c>
      <c r="F88" s="14">
        <f>1439.916+11.311</f>
        <v>1451.2269999999999</v>
      </c>
      <c r="G88" s="12">
        <f t="shared" si="19"/>
        <v>0</v>
      </c>
      <c r="H88" s="12">
        <f t="shared" si="19"/>
        <v>0</v>
      </c>
    </row>
    <row r="89" spans="1:8" ht="16.899999999999999" customHeight="1" x14ac:dyDescent="0.25">
      <c r="A89" s="37"/>
      <c r="B89" s="39"/>
      <c r="C89" s="40"/>
      <c r="D89" s="27" t="s">
        <v>15</v>
      </c>
      <c r="E89" s="12">
        <f t="shared" si="19"/>
        <v>0</v>
      </c>
      <c r="F89" s="12">
        <f t="shared" si="19"/>
        <v>0</v>
      </c>
      <c r="G89" s="12">
        <f t="shared" si="19"/>
        <v>0</v>
      </c>
      <c r="H89" s="12">
        <f t="shared" si="19"/>
        <v>0</v>
      </c>
    </row>
    <row r="90" spans="1:8" s="8" customFormat="1" ht="22.9" customHeight="1" x14ac:dyDescent="0.25">
      <c r="A90" s="41" t="s">
        <v>33</v>
      </c>
      <c r="B90" s="44" t="s">
        <v>64</v>
      </c>
      <c r="C90" s="41" t="s">
        <v>43</v>
      </c>
      <c r="D90" s="23" t="s">
        <v>10</v>
      </c>
      <c r="E90" s="12">
        <f t="shared" si="19"/>
        <v>0</v>
      </c>
      <c r="F90" s="12">
        <f>F92+F93+F94+F95</f>
        <v>0</v>
      </c>
      <c r="G90" s="12">
        <f t="shared" ref="G90:H90" si="27">G92+G93+G94+G95</f>
        <v>0</v>
      </c>
      <c r="H90" s="12">
        <f t="shared" si="27"/>
        <v>0</v>
      </c>
    </row>
    <row r="91" spans="1:8" ht="28.15" customHeight="1" x14ac:dyDescent="0.25">
      <c r="A91" s="42"/>
      <c r="B91" s="45"/>
      <c r="C91" s="42"/>
      <c r="D91" s="26" t="s">
        <v>11</v>
      </c>
      <c r="E91" s="12"/>
      <c r="F91" s="14"/>
      <c r="G91" s="14"/>
      <c r="H91" s="14"/>
    </row>
    <row r="92" spans="1:8" x14ac:dyDescent="0.25">
      <c r="A92" s="42"/>
      <c r="B92" s="45"/>
      <c r="C92" s="42"/>
      <c r="D92" s="24" t="s">
        <v>12</v>
      </c>
      <c r="E92" s="12">
        <f t="shared" si="19"/>
        <v>0</v>
      </c>
      <c r="F92" s="12">
        <f t="shared" si="19"/>
        <v>0</v>
      </c>
      <c r="G92" s="12">
        <f t="shared" si="19"/>
        <v>0</v>
      </c>
      <c r="H92" s="12">
        <f t="shared" si="19"/>
        <v>0</v>
      </c>
    </row>
    <row r="93" spans="1:8" x14ac:dyDescent="0.25">
      <c r="A93" s="42"/>
      <c r="B93" s="45"/>
      <c r="C93" s="42"/>
      <c r="D93" s="24" t="s">
        <v>13</v>
      </c>
      <c r="E93" s="12">
        <f t="shared" si="19"/>
        <v>0</v>
      </c>
      <c r="F93" s="12">
        <f t="shared" si="19"/>
        <v>0</v>
      </c>
      <c r="G93" s="12">
        <f t="shared" si="19"/>
        <v>0</v>
      </c>
      <c r="H93" s="12">
        <f t="shared" si="19"/>
        <v>0</v>
      </c>
    </row>
    <row r="94" spans="1:8" ht="40.9" customHeight="1" x14ac:dyDescent="0.25">
      <c r="A94" s="42"/>
      <c r="B94" s="45"/>
      <c r="C94" s="42"/>
      <c r="D94" s="24" t="s">
        <v>26</v>
      </c>
      <c r="E94" s="12">
        <f t="shared" si="19"/>
        <v>0</v>
      </c>
      <c r="F94" s="12">
        <f t="shared" si="19"/>
        <v>0</v>
      </c>
      <c r="G94" s="12">
        <f t="shared" si="19"/>
        <v>0</v>
      </c>
      <c r="H94" s="12">
        <f t="shared" si="19"/>
        <v>0</v>
      </c>
    </row>
    <row r="95" spans="1:8" ht="15.6" customHeight="1" x14ac:dyDescent="0.25">
      <c r="A95" s="43"/>
      <c r="B95" s="46"/>
      <c r="C95" s="43"/>
      <c r="D95" s="27" t="s">
        <v>15</v>
      </c>
      <c r="E95" s="12">
        <f t="shared" si="19"/>
        <v>0</v>
      </c>
      <c r="F95" s="12">
        <f t="shared" si="19"/>
        <v>0</v>
      </c>
      <c r="G95" s="12">
        <f t="shared" si="19"/>
        <v>0</v>
      </c>
      <c r="H95" s="12">
        <f t="shared" si="19"/>
        <v>0</v>
      </c>
    </row>
    <row r="96" spans="1:8" x14ac:dyDescent="0.25">
      <c r="A96" s="2"/>
      <c r="B96" s="2"/>
      <c r="C96" s="2"/>
      <c r="D96" s="2"/>
      <c r="E96" s="18"/>
      <c r="F96" s="2"/>
      <c r="G96" s="2"/>
      <c r="H96" s="2"/>
    </row>
    <row r="97" spans="1:8" ht="15.75" x14ac:dyDescent="0.25">
      <c r="A97" s="64" t="s">
        <v>68</v>
      </c>
      <c r="B97" s="64"/>
      <c r="C97" s="64"/>
      <c r="G97" s="64" t="s">
        <v>69</v>
      </c>
      <c r="H97" s="64"/>
    </row>
    <row r="98" spans="1:8" ht="15.75" x14ac:dyDescent="0.25">
      <c r="A98" s="3"/>
      <c r="G98" s="11"/>
      <c r="H98" s="11"/>
    </row>
    <row r="99" spans="1:8" ht="15.75" x14ac:dyDescent="0.25">
      <c r="A99" s="64" t="s">
        <v>34</v>
      </c>
      <c r="B99" s="64"/>
      <c r="G99" s="11"/>
      <c r="H99" s="11"/>
    </row>
    <row r="100" spans="1:8" ht="16.899999999999999" customHeight="1" x14ac:dyDescent="0.25">
      <c r="A100" s="64" t="s">
        <v>35</v>
      </c>
      <c r="B100" s="64"/>
      <c r="G100" s="64" t="s">
        <v>36</v>
      </c>
      <c r="H100" s="64"/>
    </row>
    <row r="101" spans="1:8" ht="15.75" x14ac:dyDescent="0.25">
      <c r="A101" s="3"/>
    </row>
    <row r="102" spans="1:8" ht="15.75" x14ac:dyDescent="0.25">
      <c r="A102" s="64" t="s">
        <v>37</v>
      </c>
      <c r="B102" s="64"/>
    </row>
    <row r="103" spans="1:8" ht="15.75" x14ac:dyDescent="0.25">
      <c r="A103" s="10" t="s">
        <v>38</v>
      </c>
      <c r="B103" s="11"/>
      <c r="G103" s="4" t="s">
        <v>39</v>
      </c>
    </row>
  </sheetData>
  <mergeCells count="67">
    <mergeCell ref="D2:H2"/>
    <mergeCell ref="A3:H3"/>
    <mergeCell ref="A4:H4"/>
    <mergeCell ref="A78:A83"/>
    <mergeCell ref="B78:B83"/>
    <mergeCell ref="C78:C83"/>
    <mergeCell ref="A66:A71"/>
    <mergeCell ref="B66:B71"/>
    <mergeCell ref="C66:C71"/>
    <mergeCell ref="A60:A65"/>
    <mergeCell ref="B60:B65"/>
    <mergeCell ref="C60:C65"/>
    <mergeCell ref="A32:A39"/>
    <mergeCell ref="B32:B39"/>
    <mergeCell ref="A48:A53"/>
    <mergeCell ref="B48:B53"/>
    <mergeCell ref="A100:B100"/>
    <mergeCell ref="A102:B102"/>
    <mergeCell ref="G97:H97"/>
    <mergeCell ref="G100:H100"/>
    <mergeCell ref="A97:C97"/>
    <mergeCell ref="A99:B99"/>
    <mergeCell ref="C30:D30"/>
    <mergeCell ref="C48:C53"/>
    <mergeCell ref="C32:C36"/>
    <mergeCell ref="C37:D37"/>
    <mergeCell ref="C38:D38"/>
    <mergeCell ref="C45:D45"/>
    <mergeCell ref="C46:D46"/>
    <mergeCell ref="E5:H5"/>
    <mergeCell ref="E6:E7"/>
    <mergeCell ref="A15:A20"/>
    <mergeCell ref="B15:B20"/>
    <mergeCell ref="C15:C20"/>
    <mergeCell ref="D5:D7"/>
    <mergeCell ref="B5:B7"/>
    <mergeCell ref="A9:A14"/>
    <mergeCell ref="B9:B14"/>
    <mergeCell ref="C9:C14"/>
    <mergeCell ref="A5:A7"/>
    <mergeCell ref="C5:C7"/>
    <mergeCell ref="B21:B28"/>
    <mergeCell ref="B29:B31"/>
    <mergeCell ref="A21:A28"/>
    <mergeCell ref="A29:A31"/>
    <mergeCell ref="A40:A44"/>
    <mergeCell ref="C26:D26"/>
    <mergeCell ref="C21:C25"/>
    <mergeCell ref="C27:D27"/>
    <mergeCell ref="C28:D28"/>
    <mergeCell ref="C29:D29"/>
    <mergeCell ref="A90:A95"/>
    <mergeCell ref="B90:B95"/>
    <mergeCell ref="C90:C95"/>
    <mergeCell ref="B40:B44"/>
    <mergeCell ref="C40:C44"/>
    <mergeCell ref="A45:A47"/>
    <mergeCell ref="B45:B47"/>
    <mergeCell ref="B54:B59"/>
    <mergeCell ref="A54:A59"/>
    <mergeCell ref="C54:C59"/>
    <mergeCell ref="A84:A89"/>
    <mergeCell ref="B84:B89"/>
    <mergeCell ref="C84:C89"/>
    <mergeCell ref="A72:A77"/>
    <mergeCell ref="B72:B77"/>
    <mergeCell ref="C72:C77"/>
  </mergeCells>
  <pageMargins left="0.39370078740157483" right="0.39370078740157483" top="1.1811023622047245" bottom="0.39370078740157483" header="0.31496062992125984" footer="0.31496062992125984"/>
  <pageSetup paperSize="9" scale="94" fitToHeight="8" orientation="landscape" r:id="rId1"/>
  <rowBreaks count="4" manualBreakCount="4">
    <brk id="14" max="16383" man="1"/>
    <brk id="39" max="16383" man="1"/>
    <brk id="47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2018-08-13T07:58:06Z</dcterms:modified>
</cp:coreProperties>
</file>